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Föranmälan" sheetId="1" r:id="rId1"/>
    <sheet name="Övrig information" sheetId="2" r:id="rId2"/>
  </sheets>
  <definedNames>
    <definedName name="_xlnm.Print_Area" localSheetId="0">'Föranmälan'!$A$1:$S$34</definedName>
  </definedNames>
  <calcPr fullCalcOnLoad="1"/>
</workbook>
</file>

<file path=xl/sharedStrings.xml><?xml version="1.0" encoding="utf-8"?>
<sst xmlns="http://schemas.openxmlformats.org/spreadsheetml/2006/main" count="150" uniqueCount="103">
  <si>
    <t>Klass</t>
  </si>
  <si>
    <t>Namn</t>
  </si>
  <si>
    <t>BJÖRKSKOTTET</t>
  </si>
  <si>
    <t>TAVELTRÄFFEN</t>
  </si>
  <si>
    <t>U</t>
  </si>
  <si>
    <t>Ligg</t>
  </si>
  <si>
    <t>Ställning</t>
  </si>
  <si>
    <t>Liggande</t>
  </si>
  <si>
    <t>Bana 6,5 mm</t>
  </si>
  <si>
    <t>Korthållsfält</t>
  </si>
  <si>
    <t>Korthåll</t>
  </si>
  <si>
    <t>Klassindelning</t>
  </si>
  <si>
    <t>Björkskottet 6,5 mm</t>
  </si>
  <si>
    <t>Björkskottet Korthållsfält</t>
  </si>
  <si>
    <t>Tavelträffen 6,5 mm</t>
  </si>
  <si>
    <t>Tavelträffen Korthåll</t>
  </si>
  <si>
    <t>Vet</t>
  </si>
  <si>
    <t>Jun</t>
  </si>
  <si>
    <t>Sen</t>
  </si>
  <si>
    <t>Vet-S</t>
  </si>
  <si>
    <t>Vet-L</t>
  </si>
  <si>
    <t>Ungd</t>
  </si>
  <si>
    <t>Kik</t>
  </si>
  <si>
    <t>A</t>
  </si>
  <si>
    <t>B</t>
  </si>
  <si>
    <t>C</t>
  </si>
  <si>
    <t>D</t>
  </si>
  <si>
    <t>Föranmälan</t>
  </si>
  <si>
    <t>Björkskottet: Umeå Skytteförening, Plusgiro: 6 41 78 - 7</t>
  </si>
  <si>
    <t>kr</t>
  </si>
  <si>
    <t>Tavelträffen: Ramselefors Skytteförening, Bankgiro: 5350 - 7406</t>
  </si>
  <si>
    <t>Anmälan från:</t>
  </si>
  <si>
    <t>Övriga önskemål:</t>
  </si>
  <si>
    <t xml:space="preserve"> skytteförening/skyttegille</t>
  </si>
  <si>
    <t>Föranmälan skickas till:</t>
  </si>
  <si>
    <t>Ramselefors Skytteförening, Tråggränd 18, 906 26 Umeå eller via e-post till Ramselefors@hotmail.com</t>
  </si>
  <si>
    <t>Startlista skickas till, helst e-post:</t>
  </si>
  <si>
    <t>Ja</t>
  </si>
  <si>
    <t>Nej</t>
  </si>
  <si>
    <t>Obligatorisk föranmälan:</t>
  </si>
  <si>
    <t>Inkl Norrländskt Mästerskap för Västerbotten, Norrbotten, Västernorrland, Jämtland-Härjedalen</t>
  </si>
  <si>
    <t>NM-uttagning</t>
  </si>
  <si>
    <t>Första start preliminärt kl 10:00</t>
  </si>
  <si>
    <t>Finaler för de bästa i resp klass</t>
  </si>
  <si>
    <t>Första start preliminärt kl 09:00</t>
  </si>
  <si>
    <t>8 stationer med okända avstånd</t>
  </si>
  <si>
    <t>Huvudskjutning + Mellanserie enligt Nationella regelboken</t>
  </si>
  <si>
    <t>Program enligt Nationella regelboken</t>
  </si>
  <si>
    <t>Skytt kan delta i både liggande- och ställningsmästerskapen</t>
  </si>
  <si>
    <t>Föranmälan eller anmälan på plats kl 09:00 - 09:30</t>
  </si>
  <si>
    <t>Föranmälan eller anmälan på plats kl 17:00 - 17:30</t>
  </si>
  <si>
    <t>5-kamp för hela familjen</t>
  </si>
  <si>
    <t>På kvällen anordnas den traditionella 5-kampen</t>
  </si>
  <si>
    <t>S:a</t>
  </si>
  <si>
    <t>Tävling A</t>
  </si>
  <si>
    <t>Tävling B</t>
  </si>
  <si>
    <t>K 11</t>
  </si>
  <si>
    <t>K 15</t>
  </si>
  <si>
    <t>K 13</t>
  </si>
  <si>
    <t>Lagtävling</t>
  </si>
  <si>
    <t>Testtävling 50m</t>
  </si>
  <si>
    <t>Tavelträffen Testtävling 50m</t>
  </si>
  <si>
    <t>Dam</t>
  </si>
  <si>
    <t>HJ</t>
  </si>
  <si>
    <t>DJ</t>
  </si>
  <si>
    <t>Lag 1</t>
  </si>
  <si>
    <t>Lag 2</t>
  </si>
  <si>
    <t>Lag 4</t>
  </si>
  <si>
    <t>Lag 5</t>
  </si>
  <si>
    <t>Lag 3</t>
  </si>
  <si>
    <t>Föranmälan eller anmälan på plats</t>
  </si>
  <si>
    <t>3-mannalag</t>
  </si>
  <si>
    <t>Tavelträffen 6,5mm dag 2</t>
  </si>
  <si>
    <t>Björkskottet 6,5mm</t>
  </si>
  <si>
    <t>Tavelträffen 6,5mm dag 1</t>
  </si>
  <si>
    <t>Tavelträffen 6,5mm Lagtävling</t>
  </si>
  <si>
    <t>Mellanserie 10 skott liggande</t>
  </si>
  <si>
    <t>Tävling A: 15 skott liggande för alla klasser</t>
  </si>
  <si>
    <t>Tävling B: 3 x 5 skott eller 15 skott liggande för de olika klasserna</t>
  </si>
  <si>
    <t>Finaler för de bästa i resp klass efter Tävling A + B</t>
  </si>
  <si>
    <t>60 skott liggande</t>
  </si>
  <si>
    <t>K</t>
  </si>
  <si>
    <t>9 juli</t>
  </si>
  <si>
    <t>10 juli</t>
  </si>
  <si>
    <t>Vännässkyttet: Vännäs Skytteförening, Plusgiro: 6 43 05 - 6</t>
  </si>
  <si>
    <t>VÄNNÄSSKYTTET</t>
  </si>
  <si>
    <t>Vännässkyttet Korthållsfält</t>
  </si>
  <si>
    <t>Björkskottet &amp; Tavelträffen &amp; Vännässkyttet i Ramsele, 7 - 10 juli 2018</t>
  </si>
  <si>
    <t>Skall vara oss tillhanda senast söndag 1 juli 2018</t>
  </si>
  <si>
    <t>7 juli</t>
  </si>
  <si>
    <t>8 juli, kväll</t>
  </si>
  <si>
    <t>8 juli</t>
  </si>
  <si>
    <t>9 juli, kväll</t>
  </si>
  <si>
    <t>Sen-E</t>
  </si>
  <si>
    <t>Sen/Vet S</t>
  </si>
  <si>
    <t>Lördag 7 juli</t>
  </si>
  <si>
    <t>Söndag 8 juli</t>
  </si>
  <si>
    <t>Tisdag 10 juli</t>
  </si>
  <si>
    <t>Måndag 9  juli</t>
  </si>
  <si>
    <t>Sommarmusikanterna</t>
  </si>
  <si>
    <t>Vindelns sommarmusikanter att spela för oss kl 15:00,</t>
  </si>
  <si>
    <t>dvs innan prisutdelningen</t>
  </si>
  <si>
    <t>Testtävling enligt ISSF regelbok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</si>
</sst>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14"/>
      <color indexed="10"/>
      <name val="Calibri"/>
      <family val="0"/>
    </font>
    <font>
      <b/>
      <sz val="12"/>
      <color indexed="10"/>
      <name val="Calibri"/>
      <family val="0"/>
    </font>
    <font>
      <b/>
      <sz val="16"/>
      <color indexed="10"/>
      <name val="Calibri"/>
      <family val="0"/>
    </font>
    <font>
      <sz val="14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8F8A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9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5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right"/>
    </xf>
    <xf numFmtId="0" fontId="5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53" fillId="34" borderId="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54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1" xfId="0" applyNumberFormat="1" applyFill="1" applyBorder="1" applyAlignment="1">
      <alignment horizontal="center"/>
    </xf>
    <xf numFmtId="6" fontId="0" fillId="7" borderId="0" xfId="0" applyNumberFormat="1" applyFill="1" applyBorder="1" applyAlignment="1">
      <alignment horizontal="center"/>
    </xf>
    <xf numFmtId="6" fontId="0" fillId="7" borderId="24" xfId="0" applyNumberFormat="1" applyFill="1" applyBorder="1" applyAlignment="1">
      <alignment horizontal="center"/>
    </xf>
    <xf numFmtId="6" fontId="0" fillId="7" borderId="11" xfId="0" applyNumberFormat="1" applyFill="1" applyBorder="1" applyAlignment="1">
      <alignment horizontal="center"/>
    </xf>
    <xf numFmtId="0" fontId="49" fillId="35" borderId="0" xfId="0" applyFont="1" applyFill="1" applyAlignment="1">
      <alignment/>
    </xf>
    <xf numFmtId="0" fontId="0" fillId="35" borderId="0" xfId="0" applyFill="1" applyAlignment="1">
      <alignment/>
    </xf>
    <xf numFmtId="0" fontId="49" fillId="33" borderId="15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4" borderId="0" xfId="0" applyFill="1" applyBorder="1" applyAlignment="1">
      <alignment horizontal="center"/>
    </xf>
    <xf numFmtId="3" fontId="0" fillId="7" borderId="26" xfId="0" applyNumberFormat="1" applyFill="1" applyBorder="1" applyAlignment="1">
      <alignment horizontal="center"/>
    </xf>
    <xf numFmtId="3" fontId="0" fillId="4" borderId="27" xfId="0" applyNumberFormat="1" applyFill="1" applyBorder="1" applyAlignment="1">
      <alignment horizontal="center"/>
    </xf>
    <xf numFmtId="3" fontId="0" fillId="4" borderId="26" xfId="0" applyNumberFormat="1" applyFill="1" applyBorder="1" applyAlignment="1">
      <alignment horizontal="center"/>
    </xf>
    <xf numFmtId="3" fontId="0" fillId="7" borderId="27" xfId="0" applyNumberFormat="1" applyFill="1" applyBorder="1" applyAlignment="1">
      <alignment horizontal="center"/>
    </xf>
    <xf numFmtId="3" fontId="0" fillId="7" borderId="28" xfId="0" applyNumberFormat="1" applyFill="1" applyBorder="1" applyAlignment="1">
      <alignment horizontal="center"/>
    </xf>
    <xf numFmtId="3" fontId="0" fillId="7" borderId="29" xfId="0" applyNumberFormat="1" applyFill="1" applyBorder="1" applyAlignment="1">
      <alignment horizontal="center"/>
    </xf>
    <xf numFmtId="1" fontId="0" fillId="4" borderId="25" xfId="0" applyNumberFormat="1" applyFill="1" applyBorder="1" applyAlignment="1" applyProtection="1">
      <alignment horizontal="center"/>
      <protection/>
    </xf>
    <xf numFmtId="0" fontId="0" fillId="4" borderId="30" xfId="0" applyFill="1" applyBorder="1" applyAlignment="1" applyProtection="1">
      <alignment horizontal="center"/>
      <protection/>
    </xf>
    <xf numFmtId="0" fontId="0" fillId="4" borderId="31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7" borderId="16" xfId="0" applyFill="1" applyBorder="1" applyAlignment="1" applyProtection="1">
      <alignment horizontal="center"/>
      <protection/>
    </xf>
    <xf numFmtId="0" fontId="0" fillId="7" borderId="19" xfId="0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 horizontal="center"/>
      <protection/>
    </xf>
    <xf numFmtId="0" fontId="0" fillId="7" borderId="30" xfId="0" applyFill="1" applyBorder="1" applyAlignment="1" applyProtection="1">
      <alignment horizontal="center"/>
      <protection/>
    </xf>
    <xf numFmtId="0" fontId="0" fillId="7" borderId="31" xfId="0" applyFill="1" applyBorder="1" applyAlignment="1" applyProtection="1">
      <alignment horizontal="center"/>
      <protection/>
    </xf>
    <xf numFmtId="0" fontId="0" fillId="7" borderId="25" xfId="0" applyFill="1" applyBorder="1" applyAlignment="1" applyProtection="1">
      <alignment horizontal="center"/>
      <protection/>
    </xf>
    <xf numFmtId="0" fontId="57" fillId="34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4" borderId="0" xfId="0" applyFill="1" applyBorder="1" applyAlignment="1">
      <alignment/>
    </xf>
    <xf numFmtId="0" fontId="0" fillId="36" borderId="0" xfId="0" applyFill="1" applyBorder="1" applyAlignment="1">
      <alignment horizontal="left"/>
    </xf>
    <xf numFmtId="6" fontId="0" fillId="36" borderId="11" xfId="0" applyNumberFormat="1" applyFill="1" applyBorder="1" applyAlignment="1">
      <alignment horizontal="center"/>
    </xf>
    <xf numFmtId="0" fontId="0" fillId="36" borderId="25" xfId="0" applyFill="1" applyBorder="1" applyAlignment="1" applyProtection="1">
      <alignment horizontal="center"/>
      <protection/>
    </xf>
    <xf numFmtId="0" fontId="0" fillId="36" borderId="30" xfId="0" applyFill="1" applyBorder="1" applyAlignment="1" applyProtection="1">
      <alignment horizontal="center"/>
      <protection/>
    </xf>
    <xf numFmtId="0" fontId="0" fillId="36" borderId="31" xfId="0" applyFill="1" applyBorder="1" applyAlignment="1" applyProtection="1">
      <alignment horizontal="center"/>
      <protection/>
    </xf>
    <xf numFmtId="3" fontId="0" fillId="36" borderId="27" xfId="0" applyNumberFormat="1" applyFill="1" applyBorder="1" applyAlignment="1">
      <alignment horizontal="center"/>
    </xf>
    <xf numFmtId="3" fontId="0" fillId="36" borderId="26" xfId="0" applyNumberForma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51" fillId="36" borderId="27" xfId="0" applyFont="1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51" fillId="7" borderId="15" xfId="0" applyFont="1" applyFill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51" fillId="7" borderId="2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5" fillId="7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55" fillId="36" borderId="27" xfId="0" applyFont="1" applyFill="1" applyBorder="1" applyAlignment="1">
      <alignment horizontal="center"/>
    </xf>
    <xf numFmtId="0" fontId="55" fillId="36" borderId="28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3" fontId="51" fillId="4" borderId="3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51" fillId="7" borderId="33" xfId="0" applyNumberFormat="1" applyFont="1" applyFill="1" applyBorder="1" applyAlignment="1">
      <alignment/>
    </xf>
    <xf numFmtId="0" fontId="55" fillId="4" borderId="27" xfId="0" applyFont="1" applyFill="1" applyBorder="1" applyAlignment="1">
      <alignment horizontal="center"/>
    </xf>
    <xf numFmtId="0" fontId="51" fillId="4" borderId="27" xfId="0" applyFont="1" applyFill="1" applyBorder="1" applyAlignment="1">
      <alignment horizontal="center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/>
      <protection locked="0"/>
    </xf>
    <xf numFmtId="0" fontId="51" fillId="7" borderId="17" xfId="0" applyFont="1" applyFill="1" applyBorder="1" applyAlignment="1" quotePrefix="1">
      <alignment horizontal="center"/>
    </xf>
    <xf numFmtId="0" fontId="51" fillId="4" borderId="15" xfId="0" applyFont="1" applyFill="1" applyBorder="1" applyAlignment="1" quotePrefix="1">
      <alignment horizontal="center"/>
    </xf>
    <xf numFmtId="3" fontId="51" fillId="36" borderId="33" xfId="0" applyNumberFormat="1" applyFont="1" applyFill="1" applyBorder="1" applyAlignment="1">
      <alignment/>
    </xf>
    <xf numFmtId="0" fontId="51" fillId="36" borderId="15" xfId="0" applyFont="1" applyFill="1" applyBorder="1" applyAlignment="1" quotePrefix="1">
      <alignment horizontal="center"/>
    </xf>
    <xf numFmtId="0" fontId="0" fillId="36" borderId="25" xfId="0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3048000</xdr:colOff>
      <xdr:row>4</xdr:row>
      <xdr:rowOff>47625</xdr:rowOff>
    </xdr:from>
    <xdr:to>
      <xdr:col>2</xdr:col>
      <xdr:colOff>962025</xdr:colOff>
      <xdr:row>8</xdr:row>
      <xdr:rowOff>123825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4343400" y="885825"/>
          <a:ext cx="1914525" cy="91440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OBS!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OBS!  OBS!  OBS!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Kom ihåg att vi nu även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välkomnar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alla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kikarskyttar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till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ävlingarna från 300 m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2.140625" style="18" customWidth="1"/>
    <col min="2" max="2" width="6.7109375" style="18" customWidth="1"/>
    <col min="3" max="3" width="8.7109375" style="18" customWidth="1"/>
    <col min="4" max="4" width="6.7109375" style="18" customWidth="1"/>
    <col min="5" max="5" width="8.7109375" style="18" customWidth="1"/>
    <col min="6" max="6" width="6.7109375" style="18" customWidth="1"/>
    <col min="7" max="7" width="9.7109375" style="18" customWidth="1"/>
    <col min="8" max="8" width="10.7109375" style="18" customWidth="1"/>
    <col min="9" max="9" width="8.7109375" style="18" customWidth="1"/>
    <col min="10" max="10" width="9.7109375" style="18" customWidth="1"/>
    <col min="11" max="11" width="8.7109375" style="18" customWidth="1"/>
    <col min="12" max="12" width="7.421875" style="18" customWidth="1"/>
    <col min="13" max="13" width="9.28125" style="18" customWidth="1"/>
    <col min="14" max="14" width="6.7109375" style="73" customWidth="1"/>
    <col min="15" max="16" width="8.7109375" style="73" customWidth="1"/>
    <col min="17" max="17" width="8.7109375" style="52" customWidth="1"/>
    <col min="18" max="18" width="10.00390625" style="18" customWidth="1"/>
    <col min="19" max="19" width="10.7109375" style="18" customWidth="1"/>
    <col min="20" max="20" width="1.1484375" style="18" customWidth="1"/>
    <col min="21" max="21" width="23.7109375" style="18" bestFit="1" customWidth="1"/>
    <col min="22" max="22" width="5.28125" style="19" bestFit="1" customWidth="1"/>
    <col min="23" max="23" width="8.421875" style="19" bestFit="1" customWidth="1"/>
    <col min="24" max="24" width="4.8515625" style="19" bestFit="1" customWidth="1"/>
    <col min="25" max="25" width="4.57421875" style="19" bestFit="1" customWidth="1"/>
    <col min="26" max="26" width="5.140625" style="19" customWidth="1"/>
    <col min="27" max="27" width="4.57421875" style="19" bestFit="1" customWidth="1"/>
    <col min="28" max="34" width="5.140625" style="18" customWidth="1"/>
    <col min="35" max="16384" width="9.140625" style="18" customWidth="1"/>
  </cols>
  <sheetData>
    <row r="1" spans="1:28" s="17" customFormat="1" ht="24" customHeight="1">
      <c r="A1" s="81" t="s">
        <v>27</v>
      </c>
      <c r="B1" s="81" t="s">
        <v>87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8"/>
      <c r="O1" s="88"/>
      <c r="P1" s="88"/>
      <c r="Q1" s="89"/>
      <c r="R1" s="81"/>
      <c r="S1" s="81"/>
      <c r="U1" s="33" t="s">
        <v>11</v>
      </c>
      <c r="V1" s="34"/>
      <c r="W1" s="34"/>
      <c r="X1" s="34"/>
      <c r="Y1" s="34"/>
      <c r="Z1" s="34"/>
      <c r="AA1" s="34"/>
      <c r="AB1" s="33"/>
    </row>
    <row r="2" spans="1:34" s="21" customFormat="1" ht="15.75">
      <c r="A2" s="82" t="s">
        <v>88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90"/>
      <c r="O2" s="90"/>
      <c r="P2" s="90"/>
      <c r="Q2" s="91"/>
      <c r="R2" s="82"/>
      <c r="S2" s="82"/>
      <c r="U2" s="21" t="s">
        <v>12</v>
      </c>
      <c r="V2" s="22" t="s">
        <v>93</v>
      </c>
      <c r="W2" s="22" t="s">
        <v>94</v>
      </c>
      <c r="X2" s="22" t="s">
        <v>17</v>
      </c>
      <c r="Y2" s="22" t="s">
        <v>16</v>
      </c>
      <c r="Z2" s="22" t="s">
        <v>5</v>
      </c>
      <c r="AA2" s="22" t="s">
        <v>22</v>
      </c>
      <c r="AB2" s="23"/>
      <c r="AD2" s="69" t="s">
        <v>65</v>
      </c>
      <c r="AE2" s="69" t="s">
        <v>66</v>
      </c>
      <c r="AF2" s="69" t="s">
        <v>69</v>
      </c>
      <c r="AG2" s="69" t="s">
        <v>67</v>
      </c>
      <c r="AH2" s="69" t="s">
        <v>68</v>
      </c>
    </row>
    <row r="3" spans="1:28" s="35" customFormat="1" ht="13.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92"/>
      <c r="O3" s="92"/>
      <c r="P3" s="92"/>
      <c r="Q3" s="93"/>
      <c r="R3" s="83"/>
      <c r="S3" s="83"/>
      <c r="U3" s="21" t="s">
        <v>13</v>
      </c>
      <c r="V3" s="22" t="s">
        <v>18</v>
      </c>
      <c r="W3" s="22" t="s">
        <v>19</v>
      </c>
      <c r="X3" s="22" t="s">
        <v>20</v>
      </c>
      <c r="Y3" s="22" t="s">
        <v>17</v>
      </c>
      <c r="Z3" s="22" t="s">
        <v>21</v>
      </c>
      <c r="AA3" s="22" t="s">
        <v>22</v>
      </c>
      <c r="AB3" s="25"/>
    </row>
    <row r="4" spans="1:28" s="33" customFormat="1" ht="19.5" thickBot="1">
      <c r="A4" s="84"/>
      <c r="B4" s="119" t="s">
        <v>2</v>
      </c>
      <c r="C4" s="111"/>
      <c r="D4" s="111"/>
      <c r="E4" s="109"/>
      <c r="F4" s="110" t="s">
        <v>3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09"/>
      <c r="R4" s="112" t="s">
        <v>85</v>
      </c>
      <c r="S4" s="113"/>
      <c r="U4" s="21" t="s">
        <v>14</v>
      </c>
      <c r="V4" s="22" t="s">
        <v>23</v>
      </c>
      <c r="W4" s="22" t="s">
        <v>24</v>
      </c>
      <c r="X4" s="22" t="s">
        <v>25</v>
      </c>
      <c r="Y4" s="22" t="s">
        <v>26</v>
      </c>
      <c r="Z4" s="22" t="s">
        <v>4</v>
      </c>
      <c r="AA4" s="22" t="s">
        <v>81</v>
      </c>
      <c r="AB4" s="25"/>
    </row>
    <row r="5" spans="1:41" s="20" customFormat="1" ht="16.5" thickBot="1">
      <c r="A5" s="85"/>
      <c r="B5" s="120" t="s">
        <v>8</v>
      </c>
      <c r="C5" s="109"/>
      <c r="D5" s="120" t="s">
        <v>9</v>
      </c>
      <c r="E5" s="109"/>
      <c r="F5" s="108" t="s">
        <v>8</v>
      </c>
      <c r="G5" s="111"/>
      <c r="H5" s="111"/>
      <c r="I5" s="111"/>
      <c r="J5" s="111"/>
      <c r="K5" s="109"/>
      <c r="L5" s="108" t="s">
        <v>60</v>
      </c>
      <c r="M5" s="109"/>
      <c r="N5" s="108" t="s">
        <v>10</v>
      </c>
      <c r="O5" s="111"/>
      <c r="P5" s="111"/>
      <c r="Q5" s="109"/>
      <c r="R5" s="103" t="s">
        <v>9</v>
      </c>
      <c r="S5" s="104"/>
      <c r="U5" s="21" t="s">
        <v>61</v>
      </c>
      <c r="V5" s="22" t="s">
        <v>18</v>
      </c>
      <c r="W5" s="22" t="s">
        <v>62</v>
      </c>
      <c r="X5" s="22" t="s">
        <v>63</v>
      </c>
      <c r="Y5" s="22" t="s">
        <v>64</v>
      </c>
      <c r="Z5" s="22" t="s">
        <v>16</v>
      </c>
      <c r="AA5" s="22"/>
      <c r="AB5" s="25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s="24" customFormat="1" ht="15.75">
      <c r="A6" s="86"/>
      <c r="B6" s="124" t="s">
        <v>89</v>
      </c>
      <c r="C6" s="107"/>
      <c r="D6" s="124" t="s">
        <v>90</v>
      </c>
      <c r="E6" s="107"/>
      <c r="F6" s="105" t="s">
        <v>91</v>
      </c>
      <c r="G6" s="106"/>
      <c r="H6" s="106"/>
      <c r="I6" s="115"/>
      <c r="J6" s="123" t="s">
        <v>82</v>
      </c>
      <c r="K6" s="107"/>
      <c r="L6" s="105" t="s">
        <v>82</v>
      </c>
      <c r="M6" s="107"/>
      <c r="N6" s="105" t="s">
        <v>83</v>
      </c>
      <c r="O6" s="106"/>
      <c r="P6" s="106"/>
      <c r="Q6" s="107"/>
      <c r="R6" s="126" t="s">
        <v>92</v>
      </c>
      <c r="S6" s="127"/>
      <c r="U6" s="21" t="s">
        <v>86</v>
      </c>
      <c r="V6" s="22" t="s">
        <v>18</v>
      </c>
      <c r="W6" s="22" t="s">
        <v>19</v>
      </c>
      <c r="X6" s="22" t="s">
        <v>20</v>
      </c>
      <c r="Y6" s="22" t="s">
        <v>17</v>
      </c>
      <c r="Z6" s="22" t="s">
        <v>21</v>
      </c>
      <c r="AA6" s="22" t="s">
        <v>22</v>
      </c>
      <c r="AB6" s="21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39" s="26" customFormat="1" ht="15.75" thickBot="1">
      <c r="A7" s="87" t="s">
        <v>1</v>
      </c>
      <c r="B7" s="28" t="s">
        <v>0</v>
      </c>
      <c r="C7" s="38" t="s">
        <v>53</v>
      </c>
      <c r="D7" s="28" t="s">
        <v>0</v>
      </c>
      <c r="E7" s="37" t="s">
        <v>53</v>
      </c>
      <c r="F7" s="29" t="s">
        <v>0</v>
      </c>
      <c r="G7" s="30" t="s">
        <v>54</v>
      </c>
      <c r="H7" s="39" t="s">
        <v>59</v>
      </c>
      <c r="I7" s="39" t="s">
        <v>53</v>
      </c>
      <c r="J7" s="40" t="s">
        <v>55</v>
      </c>
      <c r="K7" s="41" t="s">
        <v>53</v>
      </c>
      <c r="L7" s="30" t="s">
        <v>0</v>
      </c>
      <c r="M7" s="41" t="s">
        <v>53</v>
      </c>
      <c r="N7" s="29" t="s">
        <v>0</v>
      </c>
      <c r="O7" s="39" t="s">
        <v>7</v>
      </c>
      <c r="P7" s="39" t="s">
        <v>6</v>
      </c>
      <c r="Q7" s="41" t="s">
        <v>53</v>
      </c>
      <c r="R7" s="74" t="s">
        <v>0</v>
      </c>
      <c r="S7" s="75" t="s">
        <v>53</v>
      </c>
      <c r="U7" s="21" t="s">
        <v>15</v>
      </c>
      <c r="V7" s="22" t="s">
        <v>18</v>
      </c>
      <c r="W7" s="22" t="s">
        <v>16</v>
      </c>
      <c r="X7" s="22" t="s">
        <v>17</v>
      </c>
      <c r="Y7" s="22" t="s">
        <v>56</v>
      </c>
      <c r="Z7" s="22" t="s">
        <v>58</v>
      </c>
      <c r="AA7" s="22" t="s">
        <v>57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ht="15">
      <c r="A8" s="8"/>
      <c r="B8" s="8"/>
      <c r="C8" s="59">
        <f>IF(B8&gt;"",200,"")</f>
      </c>
      <c r="D8" s="8"/>
      <c r="E8" s="62">
        <f>IF(D8="Ungd",80,IF(D8&gt;"",100,""))</f>
      </c>
      <c r="F8" s="8"/>
      <c r="G8" s="49"/>
      <c r="H8" s="10"/>
      <c r="I8" s="63">
        <f>IF(G8="Ja",IF(F8="U",100,200)+IF(H8&gt;"",50,0),"")</f>
      </c>
      <c r="J8" s="10"/>
      <c r="K8" s="63">
        <f>IF(J8="Ja",IF(F8="U",100,200),"")</f>
      </c>
      <c r="L8" s="8"/>
      <c r="M8" s="68">
        <f>IF(L8&gt;"",100,"")</f>
      </c>
      <c r="N8" s="70"/>
      <c r="O8" s="9"/>
      <c r="P8" s="9"/>
      <c r="Q8" s="68">
        <f>IF(N8&gt;"",IF(LEFT(N8,1)="K",80,IF(O8="Ja",100))+IF(P8="Ja",100),"")</f>
      </c>
      <c r="R8" s="8"/>
      <c r="S8" s="76">
        <f>IF(R8="Ungd",80,IF(R8&gt;"",100,""))</f>
      </c>
      <c r="U8" s="26"/>
      <c r="V8" s="26"/>
      <c r="W8" s="26"/>
      <c r="X8" s="26"/>
      <c r="Y8" s="26"/>
      <c r="Z8" s="26"/>
      <c r="AA8" s="26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27" ht="15">
      <c r="A9" s="11"/>
      <c r="B9" s="11"/>
      <c r="C9" s="60">
        <f aca="true" t="shared" si="0" ref="C9:C22">IF(B9&gt;"",200,"")</f>
      </c>
      <c r="D9" s="11"/>
      <c r="E9" s="60">
        <f aca="true" t="shared" si="1" ref="E9:E22">IF(D9="Ungd",80,IF(D9&gt;"",100,""))</f>
      </c>
      <c r="F9" s="11"/>
      <c r="G9" s="50"/>
      <c r="H9" s="13"/>
      <c r="I9" s="64">
        <f aca="true" t="shared" si="2" ref="I9:I22">IF(G9="Ja",IF(F9="U",100,200)+IF(H9="Ja",50,0),"")</f>
      </c>
      <c r="J9" s="13"/>
      <c r="K9" s="66">
        <f>IF(J9="Ja",IF(F9="U",100,200),"")</f>
      </c>
      <c r="L9" s="11"/>
      <c r="M9" s="66">
        <f aca="true" t="shared" si="3" ref="M9:M22">IF(L9&gt;"",100,"")</f>
      </c>
      <c r="N9" s="71"/>
      <c r="O9" s="12"/>
      <c r="P9" s="12"/>
      <c r="Q9" s="66">
        <f aca="true" t="shared" si="4" ref="Q9:Q22">IF(N9&gt;"",IF(LEFT(N9,1)="K",80,IF(O9="Ja",100))+IF(P9="Ja",100),"")</f>
      </c>
      <c r="R9" s="11"/>
      <c r="S9" s="77">
        <f aca="true" t="shared" si="5" ref="S9:S22">IF(R9="Ungd",80,IF(R9&gt;"",100,""))</f>
      </c>
      <c r="V9" s="18"/>
      <c r="W9" s="18"/>
      <c r="X9" s="18"/>
      <c r="Y9" s="18"/>
      <c r="Z9" s="18"/>
      <c r="AA9" s="18"/>
    </row>
    <row r="10" spans="1:19" ht="15">
      <c r="A10" s="11"/>
      <c r="B10" s="11"/>
      <c r="C10" s="60">
        <f t="shared" si="0"/>
      </c>
      <c r="D10" s="11"/>
      <c r="E10" s="60">
        <f t="shared" si="1"/>
      </c>
      <c r="F10" s="11"/>
      <c r="G10" s="50"/>
      <c r="H10" s="13"/>
      <c r="I10" s="64">
        <f t="shared" si="2"/>
      </c>
      <c r="J10" s="13"/>
      <c r="K10" s="66">
        <f aca="true" t="shared" si="6" ref="K10:K22">IF(J10="Ja",IF(F10="U",100,200),"")</f>
      </c>
      <c r="L10" s="11"/>
      <c r="M10" s="66">
        <f t="shared" si="3"/>
      </c>
      <c r="N10" s="71"/>
      <c r="O10" s="12"/>
      <c r="P10" s="12"/>
      <c r="Q10" s="66">
        <f t="shared" si="4"/>
      </c>
      <c r="R10" s="11"/>
      <c r="S10" s="77">
        <f t="shared" si="5"/>
      </c>
    </row>
    <row r="11" spans="1:19" ht="15">
      <c r="A11" s="11"/>
      <c r="B11" s="11"/>
      <c r="C11" s="60">
        <f t="shared" si="0"/>
      </c>
      <c r="D11" s="11"/>
      <c r="E11" s="60">
        <f t="shared" si="1"/>
      </c>
      <c r="F11" s="11"/>
      <c r="G11" s="50"/>
      <c r="H11" s="13"/>
      <c r="I11" s="64">
        <f t="shared" si="2"/>
      </c>
      <c r="J11" s="13"/>
      <c r="K11" s="66">
        <f t="shared" si="6"/>
      </c>
      <c r="L11" s="11"/>
      <c r="M11" s="66">
        <f t="shared" si="3"/>
      </c>
      <c r="N11" s="71"/>
      <c r="O11" s="12"/>
      <c r="P11" s="12"/>
      <c r="Q11" s="66">
        <f t="shared" si="4"/>
      </c>
      <c r="R11" s="11"/>
      <c r="S11" s="77">
        <f t="shared" si="5"/>
      </c>
    </row>
    <row r="12" spans="1:19" ht="15">
      <c r="A12" s="11"/>
      <c r="B12" s="11"/>
      <c r="C12" s="60">
        <f t="shared" si="0"/>
      </c>
      <c r="D12" s="11"/>
      <c r="E12" s="60">
        <f t="shared" si="1"/>
      </c>
      <c r="F12" s="11"/>
      <c r="G12" s="50"/>
      <c r="H12" s="13"/>
      <c r="I12" s="64">
        <f t="shared" si="2"/>
      </c>
      <c r="J12" s="13"/>
      <c r="K12" s="66">
        <f t="shared" si="6"/>
      </c>
      <c r="L12" s="11"/>
      <c r="M12" s="66">
        <f t="shared" si="3"/>
      </c>
      <c r="N12" s="71"/>
      <c r="O12" s="12"/>
      <c r="P12" s="12"/>
      <c r="Q12" s="66">
        <f t="shared" si="4"/>
      </c>
      <c r="R12" s="11"/>
      <c r="S12" s="77">
        <f t="shared" si="5"/>
      </c>
    </row>
    <row r="13" spans="1:19" ht="15">
      <c r="A13" s="11"/>
      <c r="B13" s="11"/>
      <c r="C13" s="60">
        <f t="shared" si="0"/>
      </c>
      <c r="D13" s="11"/>
      <c r="E13" s="60">
        <f t="shared" si="1"/>
      </c>
      <c r="F13" s="11"/>
      <c r="G13" s="50"/>
      <c r="H13" s="13"/>
      <c r="I13" s="64">
        <f t="shared" si="2"/>
      </c>
      <c r="J13" s="13"/>
      <c r="K13" s="66">
        <f t="shared" si="6"/>
      </c>
      <c r="L13" s="11"/>
      <c r="M13" s="66">
        <f t="shared" si="3"/>
      </c>
      <c r="N13" s="71"/>
      <c r="O13" s="12"/>
      <c r="P13" s="12"/>
      <c r="Q13" s="66">
        <f t="shared" si="4"/>
      </c>
      <c r="R13" s="11"/>
      <c r="S13" s="77">
        <f t="shared" si="5"/>
      </c>
    </row>
    <row r="14" spans="1:19" ht="15">
      <c r="A14" s="11"/>
      <c r="B14" s="11"/>
      <c r="C14" s="60">
        <f t="shared" si="0"/>
      </c>
      <c r="D14" s="11"/>
      <c r="E14" s="60">
        <f t="shared" si="1"/>
      </c>
      <c r="F14" s="11"/>
      <c r="G14" s="50"/>
      <c r="H14" s="13"/>
      <c r="I14" s="64">
        <f t="shared" si="2"/>
      </c>
      <c r="J14" s="13"/>
      <c r="K14" s="66">
        <f t="shared" si="6"/>
      </c>
      <c r="L14" s="11"/>
      <c r="M14" s="66">
        <f t="shared" si="3"/>
      </c>
      <c r="N14" s="71"/>
      <c r="O14" s="12"/>
      <c r="P14" s="12"/>
      <c r="Q14" s="66">
        <f t="shared" si="4"/>
      </c>
      <c r="R14" s="11"/>
      <c r="S14" s="77">
        <f t="shared" si="5"/>
      </c>
    </row>
    <row r="15" spans="1:19" ht="15">
      <c r="A15" s="11"/>
      <c r="B15" s="11"/>
      <c r="C15" s="60">
        <f t="shared" si="0"/>
      </c>
      <c r="D15" s="11"/>
      <c r="E15" s="60">
        <f t="shared" si="1"/>
      </c>
      <c r="F15" s="11"/>
      <c r="G15" s="50"/>
      <c r="H15" s="13"/>
      <c r="I15" s="64">
        <f t="shared" si="2"/>
      </c>
      <c r="J15" s="13"/>
      <c r="K15" s="66">
        <f t="shared" si="6"/>
      </c>
      <c r="L15" s="11"/>
      <c r="M15" s="66">
        <f t="shared" si="3"/>
      </c>
      <c r="N15" s="71"/>
      <c r="O15" s="12"/>
      <c r="P15" s="12"/>
      <c r="Q15" s="66">
        <f t="shared" si="4"/>
      </c>
      <c r="R15" s="11"/>
      <c r="S15" s="77">
        <f t="shared" si="5"/>
      </c>
    </row>
    <row r="16" spans="1:19" ht="15">
      <c r="A16" s="11"/>
      <c r="B16" s="11"/>
      <c r="C16" s="60">
        <f t="shared" si="0"/>
      </c>
      <c r="D16" s="11"/>
      <c r="E16" s="60">
        <f t="shared" si="1"/>
      </c>
      <c r="F16" s="11"/>
      <c r="G16" s="50"/>
      <c r="H16" s="13"/>
      <c r="I16" s="64">
        <f t="shared" si="2"/>
      </c>
      <c r="J16" s="13"/>
      <c r="K16" s="66">
        <f t="shared" si="6"/>
      </c>
      <c r="L16" s="11"/>
      <c r="M16" s="66">
        <f t="shared" si="3"/>
      </c>
      <c r="N16" s="71"/>
      <c r="O16" s="12"/>
      <c r="P16" s="12"/>
      <c r="Q16" s="66">
        <f t="shared" si="4"/>
      </c>
      <c r="R16" s="11"/>
      <c r="S16" s="77">
        <f t="shared" si="5"/>
      </c>
    </row>
    <row r="17" spans="1:19" ht="15">
      <c r="A17" s="11"/>
      <c r="B17" s="11"/>
      <c r="C17" s="60">
        <f t="shared" si="0"/>
      </c>
      <c r="D17" s="11"/>
      <c r="E17" s="60">
        <f t="shared" si="1"/>
      </c>
      <c r="F17" s="11"/>
      <c r="G17" s="50"/>
      <c r="H17" s="13"/>
      <c r="I17" s="64">
        <f t="shared" si="2"/>
      </c>
      <c r="J17" s="13"/>
      <c r="K17" s="66">
        <f t="shared" si="6"/>
      </c>
      <c r="L17" s="11"/>
      <c r="M17" s="66">
        <f t="shared" si="3"/>
      </c>
      <c r="N17" s="71"/>
      <c r="O17" s="12"/>
      <c r="P17" s="12"/>
      <c r="Q17" s="66">
        <f t="shared" si="4"/>
      </c>
      <c r="R17" s="11"/>
      <c r="S17" s="77">
        <f t="shared" si="5"/>
      </c>
    </row>
    <row r="18" spans="1:19" ht="15">
      <c r="A18" s="11"/>
      <c r="B18" s="11"/>
      <c r="C18" s="60">
        <f t="shared" si="0"/>
      </c>
      <c r="D18" s="11"/>
      <c r="E18" s="60">
        <f t="shared" si="1"/>
      </c>
      <c r="F18" s="11"/>
      <c r="G18" s="50"/>
      <c r="H18" s="13"/>
      <c r="I18" s="64">
        <f t="shared" si="2"/>
      </c>
      <c r="J18" s="13"/>
      <c r="K18" s="66">
        <f t="shared" si="6"/>
      </c>
      <c r="L18" s="11"/>
      <c r="M18" s="66">
        <f t="shared" si="3"/>
      </c>
      <c r="N18" s="71"/>
      <c r="O18" s="12"/>
      <c r="P18" s="12"/>
      <c r="Q18" s="66">
        <f t="shared" si="4"/>
      </c>
      <c r="R18" s="11"/>
      <c r="S18" s="77">
        <f t="shared" si="5"/>
      </c>
    </row>
    <row r="19" spans="1:19" ht="15">
      <c r="A19" s="11"/>
      <c r="B19" s="11"/>
      <c r="C19" s="60">
        <f t="shared" si="0"/>
      </c>
      <c r="D19" s="11"/>
      <c r="E19" s="60">
        <f t="shared" si="1"/>
      </c>
      <c r="F19" s="11"/>
      <c r="G19" s="50"/>
      <c r="H19" s="13"/>
      <c r="I19" s="64">
        <f t="shared" si="2"/>
      </c>
      <c r="J19" s="13"/>
      <c r="K19" s="66">
        <f t="shared" si="6"/>
      </c>
      <c r="L19" s="11"/>
      <c r="M19" s="66">
        <f t="shared" si="3"/>
      </c>
      <c r="N19" s="71"/>
      <c r="O19" s="12"/>
      <c r="P19" s="12"/>
      <c r="Q19" s="66">
        <f t="shared" si="4"/>
      </c>
      <c r="R19" s="11"/>
      <c r="S19" s="77">
        <f t="shared" si="5"/>
      </c>
    </row>
    <row r="20" spans="1:19" ht="15">
      <c r="A20" s="11"/>
      <c r="B20" s="11"/>
      <c r="C20" s="60">
        <f t="shared" si="0"/>
      </c>
      <c r="D20" s="11"/>
      <c r="E20" s="60">
        <f t="shared" si="1"/>
      </c>
      <c r="F20" s="11"/>
      <c r="G20" s="50"/>
      <c r="H20" s="13"/>
      <c r="I20" s="64">
        <f t="shared" si="2"/>
      </c>
      <c r="J20" s="13"/>
      <c r="K20" s="66">
        <f t="shared" si="6"/>
      </c>
      <c r="L20" s="11"/>
      <c r="M20" s="66">
        <f t="shared" si="3"/>
      </c>
      <c r="N20" s="71"/>
      <c r="O20" s="12"/>
      <c r="P20" s="12"/>
      <c r="Q20" s="66">
        <f t="shared" si="4"/>
      </c>
      <c r="R20" s="11"/>
      <c r="S20" s="77">
        <f t="shared" si="5"/>
      </c>
    </row>
    <row r="21" spans="1:19" ht="15">
      <c r="A21" s="11"/>
      <c r="B21" s="11"/>
      <c r="C21" s="60">
        <f t="shared" si="0"/>
      </c>
      <c r="D21" s="11"/>
      <c r="E21" s="60">
        <f t="shared" si="1"/>
      </c>
      <c r="F21" s="11"/>
      <c r="G21" s="50"/>
      <c r="H21" s="13"/>
      <c r="I21" s="64">
        <f t="shared" si="2"/>
      </c>
      <c r="J21" s="13"/>
      <c r="K21" s="66">
        <f t="shared" si="6"/>
      </c>
      <c r="L21" s="11"/>
      <c r="M21" s="66">
        <f t="shared" si="3"/>
      </c>
      <c r="N21" s="71"/>
      <c r="O21" s="12"/>
      <c r="P21" s="12"/>
      <c r="Q21" s="66">
        <f t="shared" si="4"/>
      </c>
      <c r="R21" s="11"/>
      <c r="S21" s="77">
        <f t="shared" si="5"/>
      </c>
    </row>
    <row r="22" spans="1:19" ht="15.75" thickBot="1">
      <c r="A22" s="14"/>
      <c r="B22" s="14"/>
      <c r="C22" s="61">
        <f t="shared" si="0"/>
      </c>
      <c r="D22" s="14"/>
      <c r="E22" s="61">
        <f t="shared" si="1"/>
      </c>
      <c r="F22" s="14"/>
      <c r="G22" s="51"/>
      <c r="H22" s="16"/>
      <c r="I22" s="65">
        <f t="shared" si="2"/>
      </c>
      <c r="J22" s="16"/>
      <c r="K22" s="67">
        <f t="shared" si="6"/>
      </c>
      <c r="L22" s="14"/>
      <c r="M22" s="67">
        <f t="shared" si="3"/>
      </c>
      <c r="N22" s="72"/>
      <c r="O22" s="15"/>
      <c r="P22" s="15"/>
      <c r="Q22" s="67">
        <f t="shared" si="4"/>
      </c>
      <c r="R22" s="14"/>
      <c r="S22" s="78">
        <f t="shared" si="5"/>
      </c>
    </row>
    <row r="23" spans="1:19" ht="15.75" thickBot="1">
      <c r="A23" s="102"/>
      <c r="B23" s="54"/>
      <c r="C23" s="55">
        <f>SUM(C8:C22)</f>
        <v>0</v>
      </c>
      <c r="D23" s="54"/>
      <c r="E23" s="55">
        <f>SUM(E8:E22)</f>
        <v>0</v>
      </c>
      <c r="F23" s="56"/>
      <c r="G23" s="57"/>
      <c r="H23" s="57"/>
      <c r="I23" s="57">
        <f>SUM(I8:I22)</f>
        <v>0</v>
      </c>
      <c r="J23" s="58"/>
      <c r="K23" s="53">
        <f>SUM(K8:K22)</f>
        <v>0</v>
      </c>
      <c r="L23" s="56"/>
      <c r="M23" s="53">
        <f>SUM(M8:M22)</f>
        <v>0</v>
      </c>
      <c r="N23" s="56"/>
      <c r="O23" s="57"/>
      <c r="P23" s="57"/>
      <c r="Q23" s="53">
        <f>SUM(Q8:Q22)</f>
        <v>0</v>
      </c>
      <c r="R23" s="79"/>
      <c r="S23" s="80">
        <f>SUM(S8:S22)</f>
        <v>0</v>
      </c>
    </row>
    <row r="24" spans="1:27" s="31" customFormat="1" ht="15">
      <c r="A24" s="100" t="s">
        <v>39</v>
      </c>
      <c r="B24" s="114" t="s">
        <v>37</v>
      </c>
      <c r="C24" s="114"/>
      <c r="D24" s="114" t="s">
        <v>38</v>
      </c>
      <c r="E24" s="114"/>
      <c r="F24" s="114" t="s">
        <v>37</v>
      </c>
      <c r="G24" s="114"/>
      <c r="H24" s="101" t="s">
        <v>38</v>
      </c>
      <c r="I24" s="101"/>
      <c r="J24" s="114" t="s">
        <v>37</v>
      </c>
      <c r="K24" s="114"/>
      <c r="L24" s="114" t="s">
        <v>37</v>
      </c>
      <c r="M24" s="114"/>
      <c r="N24" s="114" t="s">
        <v>38</v>
      </c>
      <c r="O24" s="114"/>
      <c r="P24" s="114"/>
      <c r="Q24" s="114"/>
      <c r="R24" s="114" t="s">
        <v>38</v>
      </c>
      <c r="S24" s="114"/>
      <c r="U24" s="18"/>
      <c r="V24" s="19"/>
      <c r="W24" s="19"/>
      <c r="X24" s="19"/>
      <c r="Y24" s="19"/>
      <c r="Z24" s="19"/>
      <c r="AA24" s="19"/>
    </row>
    <row r="25" spans="1:27" s="35" customFormat="1" ht="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92"/>
      <c r="O25" s="92"/>
      <c r="P25" s="92"/>
      <c r="Q25" s="93"/>
      <c r="R25" s="83"/>
      <c r="S25" s="83"/>
      <c r="U25" s="31"/>
      <c r="V25" s="32"/>
      <c r="W25" s="32"/>
      <c r="X25" s="32"/>
      <c r="Y25" s="32"/>
      <c r="Z25" s="32"/>
      <c r="AA25" s="32"/>
    </row>
    <row r="26" spans="1:27" s="23" customFormat="1" ht="15.75">
      <c r="A26" s="94" t="s">
        <v>28</v>
      </c>
      <c r="B26" s="94"/>
      <c r="C26" s="94"/>
      <c r="D26" s="94"/>
      <c r="E26" s="2"/>
      <c r="F26" s="116">
        <f>SUM(B23:E23)</f>
        <v>0</v>
      </c>
      <c r="G26" s="117"/>
      <c r="H26" s="94" t="s">
        <v>29</v>
      </c>
      <c r="I26" s="94"/>
      <c r="J26" s="94"/>
      <c r="K26" s="94"/>
      <c r="L26" s="94"/>
      <c r="M26" s="94"/>
      <c r="N26" s="96"/>
      <c r="O26" s="96"/>
      <c r="P26" s="96"/>
      <c r="Q26" s="97"/>
      <c r="R26" s="94"/>
      <c r="S26" s="94"/>
      <c r="U26" s="35"/>
      <c r="V26" s="36"/>
      <c r="W26" s="36"/>
      <c r="X26" s="36"/>
      <c r="Y26" s="36"/>
      <c r="Z26" s="36"/>
      <c r="AA26" s="36"/>
    </row>
    <row r="27" spans="1:27" s="23" customFormat="1" ht="15.75">
      <c r="A27" s="94" t="s">
        <v>30</v>
      </c>
      <c r="B27" s="94"/>
      <c r="C27" s="94"/>
      <c r="D27" s="94"/>
      <c r="E27" s="2"/>
      <c r="F27" s="118">
        <f>SUM(I23:Q23)</f>
        <v>0</v>
      </c>
      <c r="G27" s="117"/>
      <c r="H27" s="94" t="s">
        <v>29</v>
      </c>
      <c r="I27" s="94"/>
      <c r="J27" s="94"/>
      <c r="K27" s="94"/>
      <c r="L27" s="94"/>
      <c r="M27" s="94"/>
      <c r="N27" s="96"/>
      <c r="O27" s="96"/>
      <c r="P27" s="96"/>
      <c r="Q27" s="97"/>
      <c r="R27" s="94"/>
      <c r="S27" s="94"/>
      <c r="V27" s="27"/>
      <c r="W27" s="27"/>
      <c r="X27" s="27"/>
      <c r="Y27" s="27"/>
      <c r="Z27" s="27"/>
      <c r="AA27" s="27"/>
    </row>
    <row r="28" spans="1:27" s="23" customFormat="1" ht="15.75">
      <c r="A28" s="94" t="s">
        <v>84</v>
      </c>
      <c r="B28" s="94"/>
      <c r="C28" s="94"/>
      <c r="D28" s="94"/>
      <c r="E28" s="2"/>
      <c r="F28" s="125">
        <f>SUM(R23:S23)</f>
        <v>0</v>
      </c>
      <c r="G28" s="117"/>
      <c r="H28" s="94" t="s">
        <v>29</v>
      </c>
      <c r="I28" s="94"/>
      <c r="J28" s="94"/>
      <c r="K28" s="94"/>
      <c r="L28" s="94"/>
      <c r="M28" s="94"/>
      <c r="N28" s="96"/>
      <c r="O28" s="96"/>
      <c r="P28" s="96"/>
      <c r="Q28" s="97"/>
      <c r="R28" s="94"/>
      <c r="S28" s="94"/>
      <c r="V28" s="27"/>
      <c r="W28" s="27"/>
      <c r="X28" s="27"/>
      <c r="Y28" s="27"/>
      <c r="Z28" s="27"/>
      <c r="AA28" s="27"/>
    </row>
    <row r="29" spans="1:27" s="35" customFormat="1" ht="15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92"/>
      <c r="O29" s="92"/>
      <c r="P29" s="92"/>
      <c r="Q29" s="93"/>
      <c r="R29" s="83"/>
      <c r="S29" s="83"/>
      <c r="U29" s="23"/>
      <c r="V29" s="27"/>
      <c r="W29" s="27"/>
      <c r="X29" s="27"/>
      <c r="Y29" s="27"/>
      <c r="Z29" s="27"/>
      <c r="AA29" s="27"/>
    </row>
    <row r="30" spans="1:27" ht="15">
      <c r="A30" s="2" t="s">
        <v>31</v>
      </c>
      <c r="B30" s="95"/>
      <c r="C30" s="121"/>
      <c r="D30" s="121"/>
      <c r="E30" s="121"/>
      <c r="F30" s="121"/>
      <c r="G30" s="121"/>
      <c r="H30" s="2" t="s">
        <v>33</v>
      </c>
      <c r="I30" s="2"/>
      <c r="J30" s="2"/>
      <c r="K30" s="2"/>
      <c r="L30" s="2"/>
      <c r="M30" s="2"/>
      <c r="N30" s="98"/>
      <c r="O30" s="98"/>
      <c r="P30" s="98"/>
      <c r="Q30" s="99"/>
      <c r="R30" s="2"/>
      <c r="S30" s="2"/>
      <c r="U30" s="35"/>
      <c r="V30" s="36"/>
      <c r="W30" s="36"/>
      <c r="X30" s="36"/>
      <c r="Y30" s="36"/>
      <c r="Z30" s="36"/>
      <c r="AA30" s="36"/>
    </row>
    <row r="31" spans="1:19" ht="15">
      <c r="A31" s="2" t="s">
        <v>32</v>
      </c>
      <c r="B31" s="95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2"/>
    </row>
    <row r="32" spans="1:19" ht="15">
      <c r="A32" s="2" t="s">
        <v>36</v>
      </c>
      <c r="B32" s="95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2"/>
    </row>
    <row r="33" spans="1:27" s="35" customFormat="1" ht="1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92"/>
      <c r="O33" s="92"/>
      <c r="P33" s="92"/>
      <c r="Q33" s="93"/>
      <c r="R33" s="83"/>
      <c r="S33" s="83"/>
      <c r="U33" s="18"/>
      <c r="V33" s="19"/>
      <c r="W33" s="19"/>
      <c r="X33" s="19"/>
      <c r="Y33" s="19"/>
      <c r="Z33" s="19"/>
      <c r="AA33" s="19"/>
    </row>
    <row r="34" spans="1:27" ht="15">
      <c r="A34" s="2" t="s">
        <v>34</v>
      </c>
      <c r="B34" s="2"/>
      <c r="C34" s="2" t="s">
        <v>35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98"/>
      <c r="O34" s="98"/>
      <c r="P34" s="98"/>
      <c r="Q34" s="99"/>
      <c r="R34" s="2"/>
      <c r="S34" s="2"/>
      <c r="U34" s="35"/>
      <c r="V34" s="36"/>
      <c r="W34" s="36"/>
      <c r="X34" s="36"/>
      <c r="Y34" s="36"/>
      <c r="Z34" s="36"/>
      <c r="AA34" s="36"/>
    </row>
  </sheetData>
  <sheetProtection sheet="1" objects="1" scenarios="1"/>
  <mergeCells count="29">
    <mergeCell ref="C31:R31"/>
    <mergeCell ref="C32:R32"/>
    <mergeCell ref="J6:K6"/>
    <mergeCell ref="C30:G30"/>
    <mergeCell ref="B6:C6"/>
    <mergeCell ref="D6:E6"/>
    <mergeCell ref="L6:M6"/>
    <mergeCell ref="F28:G28"/>
    <mergeCell ref="R6:S6"/>
    <mergeCell ref="N24:Q24"/>
    <mergeCell ref="R24:S24"/>
    <mergeCell ref="F6:I6"/>
    <mergeCell ref="F26:G26"/>
    <mergeCell ref="F27:G27"/>
    <mergeCell ref="B4:E4"/>
    <mergeCell ref="B5:C5"/>
    <mergeCell ref="D5:E5"/>
    <mergeCell ref="F5:K5"/>
    <mergeCell ref="N5:Q5"/>
    <mergeCell ref="R5:S5"/>
    <mergeCell ref="N6:Q6"/>
    <mergeCell ref="L5:M5"/>
    <mergeCell ref="F4:Q4"/>
    <mergeCell ref="R4:S4"/>
    <mergeCell ref="B24:C24"/>
    <mergeCell ref="D24:E24"/>
    <mergeCell ref="F24:G24"/>
    <mergeCell ref="J24:K24"/>
    <mergeCell ref="L24:M24"/>
  </mergeCells>
  <dataValidations count="9">
    <dataValidation type="list" allowBlank="1" showInputMessage="1" showErrorMessage="1" sqref="O8:P22 G8:G22 J8:J22">
      <formula1>"Ja"</formula1>
    </dataValidation>
    <dataValidation type="list" allowBlank="1" showInputMessage="1" showErrorMessage="1" sqref="N8:N22">
      <formula1>$V$7:$AA$7</formula1>
    </dataValidation>
    <dataValidation type="list" allowBlank="1" showInputMessage="1" showErrorMessage="1" sqref="R8:R22">
      <formula1>$V$6:$AA$6</formula1>
    </dataValidation>
    <dataValidation type="list" allowBlank="1" showInputMessage="1" showErrorMessage="1" sqref="L8:L22">
      <formula1>$V$5:$Z$5</formula1>
    </dataValidation>
    <dataValidation type="list" allowBlank="1" showInputMessage="1" showErrorMessage="1" sqref="F8:F22">
      <formula1>$V$4:$AA$4</formula1>
    </dataValidation>
    <dataValidation type="list" allowBlank="1" showInputMessage="1" showErrorMessage="1" sqref="B22">
      <formula1>$V$2:$AA$2</formula1>
    </dataValidation>
    <dataValidation type="list" allowBlank="1" showInputMessage="1" showErrorMessage="1" sqref="D8:D22">
      <formula1>$V$3:$AA$3</formula1>
    </dataValidation>
    <dataValidation type="list" allowBlank="1" showInputMessage="1" showErrorMessage="1" sqref="H8:H22">
      <formula1>$AD$2:$AH$2</formula1>
    </dataValidation>
    <dataValidation type="list" allowBlank="1" showInputMessage="1" showErrorMessage="1" sqref="B8:B21">
      <formula1>$V$2:$AA$2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="97" zoomScaleNormal="97" zoomScalePageLayoutView="0" workbookViewId="0" topLeftCell="A1">
      <selection activeCell="A1" sqref="A1:D1"/>
    </sheetView>
  </sheetViews>
  <sheetFormatPr defaultColWidth="9.140625" defaultRowHeight="15"/>
  <cols>
    <col min="1" max="1" width="19.421875" style="43" bestFit="1" customWidth="1"/>
    <col min="2" max="2" width="60.00390625" style="43" bestFit="1" customWidth="1"/>
    <col min="3" max="3" width="20.421875" style="43" bestFit="1" customWidth="1"/>
    <col min="4" max="4" width="88.28125" style="43" bestFit="1" customWidth="1"/>
    <col min="5" max="16384" width="9.140625" style="43" customWidth="1"/>
  </cols>
  <sheetData>
    <row r="1" spans="1:4" s="42" customFormat="1" ht="21">
      <c r="A1" s="44" t="s">
        <v>95</v>
      </c>
      <c r="B1" s="45" t="s">
        <v>73</v>
      </c>
      <c r="C1" s="44" t="s">
        <v>98</v>
      </c>
      <c r="D1" s="45" t="s">
        <v>72</v>
      </c>
    </row>
    <row r="2" spans="1:4" ht="15">
      <c r="A2" s="1"/>
      <c r="B2" s="3" t="s">
        <v>41</v>
      </c>
      <c r="C2" s="1"/>
      <c r="D2" s="3" t="s">
        <v>41</v>
      </c>
    </row>
    <row r="3" spans="1:4" ht="15">
      <c r="A3" s="1"/>
      <c r="B3" s="3" t="s">
        <v>27</v>
      </c>
      <c r="C3" s="1"/>
      <c r="D3" s="3" t="s">
        <v>27</v>
      </c>
    </row>
    <row r="4" spans="1:4" ht="15">
      <c r="A4" s="1"/>
      <c r="B4" s="3" t="s">
        <v>46</v>
      </c>
      <c r="C4" s="1"/>
      <c r="D4" s="3" t="s">
        <v>78</v>
      </c>
    </row>
    <row r="5" spans="1:4" ht="15">
      <c r="A5" s="1"/>
      <c r="B5" s="3" t="s">
        <v>43</v>
      </c>
      <c r="C5" s="1"/>
      <c r="D5" s="3" t="s">
        <v>79</v>
      </c>
    </row>
    <row r="6" spans="1:4" ht="15">
      <c r="A6" s="1"/>
      <c r="B6" s="3" t="s">
        <v>42</v>
      </c>
      <c r="C6" s="1"/>
      <c r="D6" s="3"/>
    </row>
    <row r="7" spans="1:4" ht="15">
      <c r="A7" s="1"/>
      <c r="B7" s="3"/>
      <c r="C7" s="1"/>
      <c r="D7" s="3"/>
    </row>
    <row r="8" spans="1:4" ht="21">
      <c r="A8" s="1"/>
      <c r="B8" s="46" t="s">
        <v>99</v>
      </c>
      <c r="C8" s="1"/>
      <c r="D8" s="46" t="s">
        <v>61</v>
      </c>
    </row>
    <row r="9" spans="1:4" ht="15">
      <c r="A9" s="1"/>
      <c r="B9" s="3" t="s">
        <v>100</v>
      </c>
      <c r="C9" s="1"/>
      <c r="D9" s="3" t="s">
        <v>80</v>
      </c>
    </row>
    <row r="10" spans="1:4" ht="15">
      <c r="A10" s="1"/>
      <c r="B10" s="3" t="s">
        <v>101</v>
      </c>
      <c r="C10" s="1"/>
      <c r="D10" s="3" t="s">
        <v>102</v>
      </c>
    </row>
    <row r="11" spans="1:4" ht="15">
      <c r="A11" s="1"/>
      <c r="B11" s="48"/>
      <c r="C11" s="1"/>
      <c r="D11" s="3"/>
    </row>
    <row r="12" spans="1:4" ht="21">
      <c r="A12" s="1"/>
      <c r="B12" s="46" t="s">
        <v>51</v>
      </c>
      <c r="C12" s="47"/>
      <c r="D12" s="46" t="s">
        <v>86</v>
      </c>
    </row>
    <row r="13" spans="1:4" ht="15">
      <c r="A13" s="1"/>
      <c r="B13" s="3" t="s">
        <v>52</v>
      </c>
      <c r="C13" s="1"/>
      <c r="D13" s="3" t="s">
        <v>50</v>
      </c>
    </row>
    <row r="14" spans="1:4" ht="15">
      <c r="A14" s="1"/>
      <c r="B14" s="3"/>
      <c r="C14" s="1"/>
      <c r="D14" s="3" t="s">
        <v>45</v>
      </c>
    </row>
    <row r="15" spans="1:4" ht="15.75" thickBot="1">
      <c r="A15" s="4"/>
      <c r="B15" s="6"/>
      <c r="C15" s="4"/>
      <c r="D15" s="6"/>
    </row>
    <row r="16" spans="1:4" ht="21">
      <c r="A16" s="44" t="s">
        <v>96</v>
      </c>
      <c r="B16" s="45" t="s">
        <v>74</v>
      </c>
      <c r="C16" s="7" t="s">
        <v>97</v>
      </c>
      <c r="D16" s="46" t="s">
        <v>15</v>
      </c>
    </row>
    <row r="17" spans="1:4" ht="15">
      <c r="A17" s="1"/>
      <c r="B17" s="3" t="s">
        <v>41</v>
      </c>
      <c r="C17" s="2"/>
      <c r="D17" s="3" t="s">
        <v>40</v>
      </c>
    </row>
    <row r="18" spans="1:4" ht="15">
      <c r="A18" s="1"/>
      <c r="B18" s="3" t="s">
        <v>27</v>
      </c>
      <c r="C18" s="2"/>
      <c r="D18" s="3" t="s">
        <v>49</v>
      </c>
    </row>
    <row r="19" spans="1:4" ht="15">
      <c r="A19" s="1"/>
      <c r="B19" s="3" t="s">
        <v>77</v>
      </c>
      <c r="C19" s="2"/>
      <c r="D19" s="3" t="s">
        <v>47</v>
      </c>
    </row>
    <row r="20" spans="1:4" ht="15">
      <c r="A20" s="1"/>
      <c r="B20" s="3" t="s">
        <v>76</v>
      </c>
      <c r="C20" s="2"/>
      <c r="D20" s="3" t="s">
        <v>48</v>
      </c>
    </row>
    <row r="21" spans="1:4" ht="15">
      <c r="A21" s="1"/>
      <c r="B21" s="3" t="s">
        <v>43</v>
      </c>
      <c r="C21" s="2"/>
      <c r="D21" s="3"/>
    </row>
    <row r="22" spans="1:4" ht="15">
      <c r="A22" s="1"/>
      <c r="B22" s="3" t="s">
        <v>44</v>
      </c>
      <c r="C22" s="2"/>
      <c r="D22" s="3"/>
    </row>
    <row r="23" spans="1:4" ht="15">
      <c r="A23" s="1"/>
      <c r="B23" s="48"/>
      <c r="C23" s="2"/>
      <c r="D23" s="3"/>
    </row>
    <row r="24" spans="1:4" ht="21">
      <c r="A24" s="1"/>
      <c r="B24" s="46" t="s">
        <v>75</v>
      </c>
      <c r="C24" s="2"/>
      <c r="D24" s="3"/>
    </row>
    <row r="25" spans="1:4" ht="15">
      <c r="A25" s="1"/>
      <c r="B25" s="3" t="s">
        <v>71</v>
      </c>
      <c r="C25" s="2"/>
      <c r="D25" s="3"/>
    </row>
    <row r="26" spans="1:4" ht="15">
      <c r="A26" s="1"/>
      <c r="B26" s="3" t="s">
        <v>70</v>
      </c>
      <c r="C26" s="2"/>
      <c r="D26" s="3"/>
    </row>
    <row r="27" spans="1:4" ht="15">
      <c r="A27" s="1"/>
      <c r="B27" s="3"/>
      <c r="C27" s="2"/>
      <c r="D27" s="3"/>
    </row>
    <row r="28" spans="1:4" ht="21">
      <c r="A28" s="47"/>
      <c r="B28" s="46" t="s">
        <v>13</v>
      </c>
      <c r="C28" s="2"/>
      <c r="D28" s="3"/>
    </row>
    <row r="29" spans="1:4" ht="15">
      <c r="A29" s="1"/>
      <c r="B29" s="3" t="s">
        <v>50</v>
      </c>
      <c r="C29" s="2"/>
      <c r="D29" s="3"/>
    </row>
    <row r="30" spans="1:4" ht="15">
      <c r="A30" s="1"/>
      <c r="B30" s="3" t="s">
        <v>45</v>
      </c>
      <c r="C30" s="2"/>
      <c r="D30" s="3"/>
    </row>
    <row r="31" spans="1:4" ht="15.75" thickBot="1">
      <c r="A31" s="4"/>
      <c r="B31" s="6"/>
      <c r="C31" s="5"/>
      <c r="D31" s="6"/>
    </row>
    <row r="33" spans="1:2" ht="21">
      <c r="A33" s="42"/>
      <c r="B33" s="42"/>
    </row>
    <row r="37" spans="1:2" s="42" customFormat="1" ht="21">
      <c r="A37" s="43"/>
      <c r="B37" s="43"/>
    </row>
    <row r="40" spans="1:2" ht="21">
      <c r="A40" s="42"/>
      <c r="B40" s="42"/>
    </row>
    <row r="41" spans="1:2" s="42" customFormat="1" ht="21">
      <c r="A41" s="43"/>
      <c r="B41" s="43"/>
    </row>
    <row r="44" spans="1:2" ht="21">
      <c r="A44" s="42"/>
      <c r="B44" s="42"/>
    </row>
  </sheetData>
  <sheetProtection sheet="1" objects="1" scenarios="1"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2017-06-02T13:14:32Z</cp:lastPrinted>
  <dcterms:created xsi:type="dcterms:W3CDTF">2014-05-25T14:13:54Z</dcterms:created>
  <dcterms:modified xsi:type="dcterms:W3CDTF">2018-06-04T16:53:09Z</dcterms:modified>
  <cp:category/>
  <cp:version/>
  <cp:contentType/>
  <cp:contentStatus/>
</cp:coreProperties>
</file>